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730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L35" i="1" l="1"/>
  <c r="K35" i="1"/>
  <c r="M35" i="1"/>
  <c r="L21" i="1"/>
  <c r="K21" i="1"/>
  <c r="M21" i="1"/>
  <c r="K34" i="1" l="1"/>
  <c r="M34" i="1"/>
  <c r="L34" i="1"/>
  <c r="K20" i="1"/>
  <c r="M20" i="1"/>
  <c r="L20" i="1"/>
  <c r="K9" i="1" l="1"/>
  <c r="M9" i="1"/>
  <c r="L9" i="1"/>
  <c r="L32" i="1" l="1"/>
  <c r="M32" i="1"/>
  <c r="I32" i="1"/>
  <c r="K32" i="1" s="1"/>
  <c r="M18" i="1"/>
  <c r="I18" i="1"/>
  <c r="K18" i="1" s="1"/>
  <c r="L8" i="1"/>
  <c r="K8" i="1"/>
  <c r="M8" i="1"/>
  <c r="L18" i="1" l="1"/>
  <c r="M31" i="1"/>
  <c r="I31" i="1"/>
  <c r="K31" i="1" s="1"/>
  <c r="M17" i="1"/>
  <c r="I17" i="1"/>
  <c r="L17" i="1" s="1"/>
  <c r="M7" i="1"/>
  <c r="I7" i="1"/>
  <c r="L7" i="1" s="1"/>
  <c r="K7" i="1" l="1"/>
  <c r="L31" i="1"/>
  <c r="K17" i="1"/>
  <c r="I16" i="1"/>
  <c r="I15" i="1"/>
  <c r="J14" i="1"/>
  <c r="M14" i="1" s="1"/>
  <c r="I14" i="1"/>
  <c r="L14" i="1" s="1"/>
  <c r="K14" i="1" l="1"/>
  <c r="M6" i="1"/>
  <c r="M10" i="1"/>
  <c r="M11" i="1"/>
  <c r="M12" i="1"/>
  <c r="M13" i="1"/>
  <c r="M15" i="1"/>
  <c r="M16" i="1"/>
  <c r="M19" i="1"/>
  <c r="M28" i="1"/>
  <c r="M29" i="1"/>
  <c r="M30" i="1"/>
  <c r="M33" i="1"/>
  <c r="M5" i="1"/>
  <c r="L15" i="1" l="1"/>
  <c r="L16" i="1"/>
  <c r="L19" i="1"/>
  <c r="K15" i="1"/>
  <c r="K16" i="1"/>
  <c r="K19" i="1"/>
  <c r="J4" i="1"/>
  <c r="M4" i="1" s="1"/>
  <c r="I5" i="1"/>
  <c r="L5" i="1" s="1"/>
  <c r="I6" i="1"/>
  <c r="K6" i="1" s="1"/>
  <c r="L10" i="1"/>
  <c r="I11" i="1"/>
  <c r="L11" i="1" s="1"/>
  <c r="I12" i="1"/>
  <c r="L12" i="1" s="1"/>
  <c r="I13" i="1"/>
  <c r="L13" i="1" s="1"/>
  <c r="I4" i="1"/>
  <c r="K4" i="1" l="1"/>
  <c r="L4" i="1"/>
  <c r="K13" i="1"/>
  <c r="K10" i="1"/>
  <c r="K12" i="1"/>
  <c r="K11" i="1"/>
  <c r="L6" i="1"/>
  <c r="K5" i="1"/>
  <c r="I29" i="1"/>
  <c r="I30" i="1"/>
  <c r="I28" i="1"/>
  <c r="L30" i="1" l="1"/>
  <c r="K30" i="1"/>
  <c r="L28" i="1"/>
  <c r="K28" i="1"/>
  <c r="L33" i="1"/>
  <c r="K33" i="1"/>
  <c r="K29" i="1"/>
  <c r="L29" i="1"/>
</calcChain>
</file>

<file path=xl/sharedStrings.xml><?xml version="1.0" encoding="utf-8"?>
<sst xmlns="http://schemas.openxmlformats.org/spreadsheetml/2006/main" count="41" uniqueCount="31">
  <si>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</si>
  <si>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</si>
  <si>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</si>
  <si>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</si>
  <si>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</si>
  <si>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</si>
  <si>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</si>
  <si>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</si>
  <si>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</si>
  <si>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</si>
  <si>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</si>
  <si>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</si>
  <si>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</si>
  <si>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</si>
  <si>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</si>
  <si>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</si>
  <si>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</si>
  <si>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</si>
  <si>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</si>
  <si>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Регионално депо за неопасни отпадъци</t>
  </si>
  <si>
    <t>Созопол</t>
  </si>
  <si>
    <t>Приморско</t>
  </si>
  <si>
    <t>Царево</t>
  </si>
  <si>
    <t>Количества депонирани отпадъци и заплатени отчисления за депониране, съгласно чл.60 и чл.64 от ЗУО на Регионално депо Созопол по общини</t>
  </si>
  <si>
    <t>по чл.60</t>
  </si>
  <si>
    <t>по чл.64</t>
  </si>
  <si>
    <t>Размер на  отчисленията по чл.60 (лв/тон)-2,42лв.
Съгласно протокол №4 на РСУО-20%=0,48лв.</t>
  </si>
  <si>
    <t>Iтр.2021</t>
  </si>
  <si>
    <t>IIтр.2021</t>
  </si>
  <si>
    <t>IIIтр.2021</t>
  </si>
  <si>
    <t>IVтр.2021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</si>
</sst>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лв.-402]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/>
    <xf numFmtId="2" fontId="2" fillId="2" borderId="9" xfId="0" applyNumberFormat="1" applyFont="1" applyFill="1" applyBorder="1" applyAlignment="1"/>
    <xf numFmtId="2" fontId="2" fillId="2" borderId="0" xfId="0" applyNumberFormat="1" applyFont="1" applyFill="1" applyAlignment="1"/>
    <xf numFmtId="0" fontId="2" fillId="2" borderId="0" xfId="0" applyFont="1" applyFill="1" applyAlignment="1"/>
    <xf numFmtId="164" fontId="4" fillId="2" borderId="7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0" xfId="0" applyFont="1" applyFill="1" applyAlignment="1"/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9" xfId="0" applyFont="1" applyFill="1" applyBorder="1" applyAlignment="1"/>
    <xf numFmtId="2" fontId="4" fillId="2" borderId="2" xfId="0" applyNumberFormat="1" applyFont="1" applyFill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2" fontId="4" fillId="2" borderId="10" xfId="0" applyNumberFormat="1" applyFont="1" applyFill="1" applyBorder="1" applyAlignment="1"/>
    <xf numFmtId="2" fontId="4" fillId="2" borderId="11" xfId="0" applyNumberFormat="1" applyFont="1" applyFill="1" applyBorder="1" applyAlignment="1"/>
    <xf numFmtId="2" fontId="4" fillId="2" borderId="7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/>
    <xf numFmtId="2" fontId="2" fillId="2" borderId="8" xfId="0" applyNumberFormat="1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2" fontId="2" fillId="2" borderId="10" xfId="0" applyNumberFormat="1" applyFont="1" applyFill="1" applyBorder="1" applyAlignment="1"/>
    <xf numFmtId="2" fontId="2" fillId="2" borderId="11" xfId="0" applyNumberFormat="1" applyFont="1" applyFill="1" applyBorder="1" applyAlignment="1"/>
    <xf numFmtId="2" fontId="1" fillId="2" borderId="7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17" xfId="0" applyFont="1" applyFill="1" applyBorder="1" applyAlignment="1"/>
    <xf numFmtId="0" fontId="2" fillId="2" borderId="0" xfId="0" applyFont="1" applyFill="1"/>
    <xf numFmtId="0" fontId="4" fillId="2" borderId="7" xfId="0" applyFont="1" applyFill="1" applyBorder="1" applyAlignment="1">
      <alignment vertical="center"/>
    </xf>
    <xf numFmtId="2" fontId="4" fillId="2" borderId="7" xfId="0" applyNumberFormat="1" applyFont="1" applyFill="1" applyBorder="1" applyAlignment="1"/>
    <xf numFmtId="2" fontId="4" fillId="2" borderId="8" xfId="0" applyNumberFormat="1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topLeftCell="A7" zoomScaleNormal="100" workbookViewId="0">
      <selection activeCell="N34" sqref="N34"/>
    </sheetView>
  </sheetViews>
  <sheetFormatPr defaultRowHeight="12.75" x14ac:dyDescent="0.2"/>
  <cols>
    <col min="1" max="4" width="9.140625" style="1"/>
    <col min="5" max="5" width="10" style="1" customWidth="1"/>
    <col min="6" max="6" width="9.140625" style="1"/>
    <col min="7" max="7" width="12.28515625" style="1" customWidth="1"/>
    <col min="8" max="8" width="14.140625" style="1" customWidth="1"/>
    <col min="9" max="9" width="12.42578125" style="1" customWidth="1"/>
    <col min="10" max="10" width="16.42578125" style="1" customWidth="1"/>
    <col min="11" max="11" width="15.7109375" style="1" customWidth="1"/>
    <col min="12" max="12" width="12.85546875" style="1" customWidth="1"/>
    <col min="13" max="13" width="14.7109375" style="1" customWidth="1"/>
    <col min="14" max="16" width="9.140625" style="1"/>
    <col min="17" max="17" width="10.42578125" style="1" bestFit="1" customWidth="1"/>
    <col min="18" max="18" width="9.140625" style="1"/>
    <col min="19" max="20" width="9.42578125" style="1" bestFit="1" customWidth="1"/>
    <col min="21" max="16384" width="9.140625" style="1"/>
  </cols>
  <sheetData>
    <row r="1" spans="1:20" x14ac:dyDescent="0.2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41.25" customHeight="1" x14ac:dyDescent="0.2">
      <c r="A2" s="52" t="s">
        <v>0</v>
      </c>
      <c r="B2" s="52" t="s">
        <v>1</v>
      </c>
      <c r="C2" s="49" t="s">
        <v>2</v>
      </c>
      <c r="D2" s="54" t="s">
        <v>3</v>
      </c>
      <c r="E2" s="55"/>
      <c r="F2" s="56" t="s">
        <v>26</v>
      </c>
      <c r="G2" s="57" t="s">
        <v>4</v>
      </c>
      <c r="H2" s="58"/>
      <c r="I2" s="49" t="s">
        <v>5</v>
      </c>
      <c r="J2" s="49" t="s">
        <v>6</v>
      </c>
      <c r="K2" s="49" t="s">
        <v>7</v>
      </c>
      <c r="L2" s="49" t="s">
        <v>8</v>
      </c>
      <c r="M2" s="49" t="s">
        <v>9</v>
      </c>
      <c r="N2" s="49" t="s">
        <v>10</v>
      </c>
      <c r="O2" s="49" t="s">
        <v>11</v>
      </c>
      <c r="P2" s="57" t="s">
        <v>17</v>
      </c>
      <c r="Q2" s="58"/>
      <c r="R2" s="49" t="s">
        <v>12</v>
      </c>
      <c r="S2" s="49" t="s">
        <v>13</v>
      </c>
    </row>
    <row r="3" spans="1:20" ht="169.5" customHeight="1" thickBot="1" x14ac:dyDescent="0.25">
      <c r="A3" s="53"/>
      <c r="B3" s="53"/>
      <c r="C3" s="50"/>
      <c r="D3" s="32" t="s">
        <v>18</v>
      </c>
      <c r="E3" s="32" t="s">
        <v>14</v>
      </c>
      <c r="F3" s="49"/>
      <c r="G3" s="32" t="s">
        <v>15</v>
      </c>
      <c r="H3" s="32" t="s">
        <v>16</v>
      </c>
      <c r="I3" s="50"/>
      <c r="J3" s="50"/>
      <c r="K3" s="50"/>
      <c r="L3" s="50"/>
      <c r="M3" s="50"/>
      <c r="N3" s="50"/>
      <c r="O3" s="50"/>
      <c r="P3" s="34" t="s">
        <v>24</v>
      </c>
      <c r="Q3" s="35" t="s">
        <v>25</v>
      </c>
      <c r="R3" s="50"/>
      <c r="S3" s="50"/>
    </row>
    <row r="4" spans="1:20" s="17" customFormat="1" ht="12.95" customHeight="1" x14ac:dyDescent="0.2">
      <c r="A4" s="61">
        <v>1</v>
      </c>
      <c r="B4" s="63" t="s">
        <v>19</v>
      </c>
      <c r="C4" s="63" t="s">
        <v>20</v>
      </c>
      <c r="D4" s="22">
        <v>2015</v>
      </c>
      <c r="E4" s="27">
        <v>10619.8</v>
      </c>
      <c r="F4" s="13">
        <v>0.48</v>
      </c>
      <c r="G4" s="13">
        <v>5097.5</v>
      </c>
      <c r="H4" s="13">
        <v>0</v>
      </c>
      <c r="I4" s="13">
        <f>E4*F4</f>
        <v>5097.5039999999999</v>
      </c>
      <c r="J4" s="13">
        <f>E4*28</f>
        <v>297354.39999999997</v>
      </c>
      <c r="K4" s="13">
        <f>I4+J4</f>
        <v>302451.90399999998</v>
      </c>
      <c r="L4" s="13">
        <f>I4-G4</f>
        <v>3.9999999999054126E-3</v>
      </c>
      <c r="M4" s="13">
        <f>J4-H4</f>
        <v>297354.39999999997</v>
      </c>
      <c r="N4" s="14"/>
      <c r="O4" s="14"/>
      <c r="P4" s="14"/>
      <c r="Q4" s="14"/>
      <c r="R4" s="15"/>
      <c r="S4" s="16"/>
    </row>
    <row r="5" spans="1:20" s="17" customFormat="1" ht="12.95" customHeight="1" x14ac:dyDescent="0.2">
      <c r="A5" s="62"/>
      <c r="B5" s="64"/>
      <c r="C5" s="64"/>
      <c r="D5" s="23">
        <v>2016</v>
      </c>
      <c r="E5" s="7">
        <v>11570.09</v>
      </c>
      <c r="F5" s="3">
        <v>0.48</v>
      </c>
      <c r="G5" s="3">
        <v>5553.64</v>
      </c>
      <c r="H5" s="3">
        <v>0</v>
      </c>
      <c r="I5" s="3">
        <f t="shared" ref="I5:I18" si="0">E5*F5</f>
        <v>5553.6431999999995</v>
      </c>
      <c r="J5" s="3">
        <v>331564.84000000003</v>
      </c>
      <c r="K5" s="3">
        <f t="shared" ref="K5:K35" si="1">I5+J5</f>
        <v>337118.48320000002</v>
      </c>
      <c r="L5" s="3">
        <f t="shared" ref="L5:L35" si="2">I5-G5</f>
        <v>3.1999999991967343E-3</v>
      </c>
      <c r="M5" s="3">
        <f>J5-H5</f>
        <v>331564.84000000003</v>
      </c>
      <c r="N5" s="18"/>
      <c r="O5" s="18"/>
      <c r="P5" s="18"/>
      <c r="Q5" s="7"/>
      <c r="R5" s="19"/>
      <c r="S5" s="20"/>
    </row>
    <row r="6" spans="1:20" s="17" customFormat="1" ht="12.95" customHeight="1" x14ac:dyDescent="0.2">
      <c r="A6" s="62"/>
      <c r="B6" s="64"/>
      <c r="C6" s="64"/>
      <c r="D6" s="23">
        <v>2017</v>
      </c>
      <c r="E6" s="7">
        <v>20393.66</v>
      </c>
      <c r="F6" s="3">
        <v>0.48</v>
      </c>
      <c r="G6" s="3">
        <v>9788.9500000000007</v>
      </c>
      <c r="H6" s="3">
        <v>0</v>
      </c>
      <c r="I6" s="3">
        <f t="shared" si="0"/>
        <v>9788.9567999999999</v>
      </c>
      <c r="J6" s="3">
        <v>684507.64</v>
      </c>
      <c r="K6" s="3">
        <f t="shared" si="1"/>
        <v>694296.59680000006</v>
      </c>
      <c r="L6" s="3">
        <f t="shared" si="2"/>
        <v>6.799999999202555E-3</v>
      </c>
      <c r="M6" s="3">
        <f t="shared" ref="M6:M35" si="3">J6-H6</f>
        <v>684507.64</v>
      </c>
      <c r="N6" s="18"/>
      <c r="O6" s="18"/>
      <c r="P6" s="18"/>
      <c r="Q6" s="7"/>
      <c r="R6" s="19"/>
      <c r="S6" s="20"/>
    </row>
    <row r="7" spans="1:20" s="17" customFormat="1" ht="12.95" customHeight="1" x14ac:dyDescent="0.2">
      <c r="A7" s="62"/>
      <c r="B7" s="64"/>
      <c r="C7" s="64"/>
      <c r="D7" s="23">
        <v>2018</v>
      </c>
      <c r="E7" s="7">
        <v>32237.74</v>
      </c>
      <c r="F7" s="3">
        <v>0.48</v>
      </c>
      <c r="G7" s="3">
        <v>15474.11</v>
      </c>
      <c r="H7" s="3">
        <v>0</v>
      </c>
      <c r="I7" s="3">
        <f t="shared" si="0"/>
        <v>15474.1152</v>
      </c>
      <c r="J7" s="3">
        <v>1217491.24</v>
      </c>
      <c r="K7" s="3">
        <f t="shared" si="1"/>
        <v>1232965.3552000001</v>
      </c>
      <c r="L7" s="3">
        <f t="shared" si="2"/>
        <v>5.1999999996041879E-3</v>
      </c>
      <c r="M7" s="3">
        <f>J7-H7</f>
        <v>1217491.24</v>
      </c>
      <c r="N7" s="18"/>
      <c r="O7" s="18"/>
      <c r="P7" s="18"/>
      <c r="Q7" s="7"/>
      <c r="R7" s="19"/>
      <c r="S7" s="20"/>
    </row>
    <row r="8" spans="1:20" s="17" customFormat="1" ht="12.95" customHeight="1" x14ac:dyDescent="0.2">
      <c r="A8" s="62"/>
      <c r="B8" s="64"/>
      <c r="C8" s="64"/>
      <c r="D8" s="23">
        <v>2019</v>
      </c>
      <c r="E8" s="7">
        <v>43643.88</v>
      </c>
      <c r="F8" s="3">
        <v>0.48</v>
      </c>
      <c r="G8" s="3">
        <v>17764.11</v>
      </c>
      <c r="H8" s="3">
        <v>319591.32</v>
      </c>
      <c r="I8" s="3">
        <v>20949.060000000001</v>
      </c>
      <c r="J8" s="3">
        <v>1867641.22</v>
      </c>
      <c r="K8" s="3">
        <f t="shared" si="1"/>
        <v>1888590.28</v>
      </c>
      <c r="L8" s="3">
        <f t="shared" si="2"/>
        <v>3184.9500000000007</v>
      </c>
      <c r="M8" s="3">
        <f>J8-H8</f>
        <v>1548049.9</v>
      </c>
      <c r="N8" s="18"/>
      <c r="O8" s="18"/>
      <c r="P8" s="18"/>
      <c r="Q8" s="7"/>
      <c r="R8" s="19"/>
      <c r="S8" s="20"/>
    </row>
    <row r="9" spans="1:20" s="17" customFormat="1" ht="12.95" customHeight="1" x14ac:dyDescent="0.2">
      <c r="A9" s="62"/>
      <c r="B9" s="64"/>
      <c r="C9" s="64"/>
      <c r="D9" s="23">
        <v>2020</v>
      </c>
      <c r="E9" s="7">
        <v>53622.34</v>
      </c>
      <c r="F9" s="3">
        <v>0.48</v>
      </c>
      <c r="G9" s="3">
        <v>26833.62</v>
      </c>
      <c r="H9" s="3">
        <v>1158410.46</v>
      </c>
      <c r="I9" s="3">
        <v>21613</v>
      </c>
      <c r="J9" s="3">
        <v>1999045.22</v>
      </c>
      <c r="K9" s="3">
        <f t="shared" si="1"/>
        <v>2020658.22</v>
      </c>
      <c r="L9" s="3">
        <f t="shared" si="2"/>
        <v>-5220.619999999999</v>
      </c>
      <c r="M9" s="3">
        <f>J9-H9</f>
        <v>840634.76</v>
      </c>
      <c r="N9" s="18"/>
      <c r="O9" s="18"/>
      <c r="P9" s="7"/>
      <c r="Q9" s="7">
        <v>35031.93</v>
      </c>
      <c r="R9" s="19"/>
      <c r="S9" s="20"/>
    </row>
    <row r="10" spans="1:20" s="17" customFormat="1" ht="12.95" customHeight="1" x14ac:dyDescent="0.2">
      <c r="A10" s="62"/>
      <c r="B10" s="64"/>
      <c r="C10" s="64"/>
      <c r="D10" s="23" t="s">
        <v>27</v>
      </c>
      <c r="E10" s="7">
        <v>54992.959999999999</v>
      </c>
      <c r="F10" s="3">
        <v>0.48</v>
      </c>
      <c r="G10" s="3">
        <v>27322.74</v>
      </c>
      <c r="H10" s="3">
        <v>1188410.46</v>
      </c>
      <c r="I10" s="3">
        <v>22270.9</v>
      </c>
      <c r="J10" s="3">
        <v>2111436.06</v>
      </c>
      <c r="K10" s="3">
        <f t="shared" si="1"/>
        <v>2133706.96</v>
      </c>
      <c r="L10" s="3">
        <f t="shared" si="2"/>
        <v>-5051.84</v>
      </c>
      <c r="M10" s="3">
        <f t="shared" si="3"/>
        <v>923025.60000000009</v>
      </c>
      <c r="N10" s="18"/>
      <c r="O10" s="18"/>
      <c r="P10" s="7">
        <v>2913.86</v>
      </c>
      <c r="Q10" s="7">
        <v>69686.91</v>
      </c>
      <c r="R10" s="19"/>
      <c r="S10" s="20"/>
    </row>
    <row r="11" spans="1:20" s="17" customFormat="1" ht="12.95" customHeight="1" x14ac:dyDescent="0.2">
      <c r="A11" s="62"/>
      <c r="B11" s="64"/>
      <c r="C11" s="64"/>
      <c r="D11" s="23" t="s">
        <v>28</v>
      </c>
      <c r="E11" s="7">
        <v>57963.58</v>
      </c>
      <c r="F11" s="3">
        <v>0.48</v>
      </c>
      <c r="G11" s="3">
        <v>28839.97</v>
      </c>
      <c r="H11" s="3">
        <v>1597605.9</v>
      </c>
      <c r="I11" s="3">
        <f t="shared" si="0"/>
        <v>27822.518400000001</v>
      </c>
      <c r="J11" s="3">
        <v>2355026.9</v>
      </c>
      <c r="K11" s="3">
        <f t="shared" si="1"/>
        <v>2382849.4183999998</v>
      </c>
      <c r="L11" s="3">
        <f t="shared" si="2"/>
        <v>-1017.4516000000003</v>
      </c>
      <c r="M11" s="3">
        <f t="shared" si="3"/>
        <v>757421</v>
      </c>
      <c r="N11" s="18"/>
      <c r="O11" s="18"/>
      <c r="P11" s="7">
        <v>2913.86</v>
      </c>
      <c r="Q11" s="7">
        <v>69686.91</v>
      </c>
      <c r="R11" s="19"/>
      <c r="S11" s="20"/>
    </row>
    <row r="12" spans="1:20" s="17" customFormat="1" ht="12.95" customHeight="1" x14ac:dyDescent="0.2">
      <c r="A12" s="62"/>
      <c r="B12" s="64"/>
      <c r="C12" s="64"/>
      <c r="D12" s="23" t="s">
        <v>29</v>
      </c>
      <c r="E12" s="7"/>
      <c r="F12" s="3">
        <v>0.48</v>
      </c>
      <c r="G12" s="3"/>
      <c r="H12" s="3"/>
      <c r="I12" s="3">
        <f t="shared" si="0"/>
        <v>0</v>
      </c>
      <c r="J12" s="3"/>
      <c r="K12" s="3">
        <f t="shared" si="1"/>
        <v>0</v>
      </c>
      <c r="L12" s="3">
        <f t="shared" si="2"/>
        <v>0</v>
      </c>
      <c r="M12" s="3">
        <f t="shared" si="3"/>
        <v>0</v>
      </c>
      <c r="N12" s="18"/>
      <c r="O12" s="18"/>
      <c r="P12" s="18"/>
      <c r="Q12" s="18"/>
      <c r="R12" s="19"/>
      <c r="S12" s="20"/>
    </row>
    <row r="13" spans="1:20" s="12" customFormat="1" ht="12.95" customHeight="1" thickBot="1" x14ac:dyDescent="0.25">
      <c r="A13" s="62"/>
      <c r="B13" s="64"/>
      <c r="C13" s="64"/>
      <c r="D13" s="39" t="s">
        <v>30</v>
      </c>
      <c r="E13" s="40"/>
      <c r="F13" s="41">
        <v>0.48</v>
      </c>
      <c r="G13" s="41"/>
      <c r="H13" s="41"/>
      <c r="I13" s="41">
        <f t="shared" si="0"/>
        <v>0</v>
      </c>
      <c r="J13" s="41"/>
      <c r="K13" s="41">
        <f t="shared" si="1"/>
        <v>0</v>
      </c>
      <c r="L13" s="41">
        <f t="shared" si="2"/>
        <v>0</v>
      </c>
      <c r="M13" s="41">
        <f t="shared" si="3"/>
        <v>0</v>
      </c>
      <c r="N13" s="42"/>
      <c r="O13" s="42"/>
      <c r="P13" s="42"/>
      <c r="Q13" s="42"/>
      <c r="R13" s="43"/>
      <c r="S13" s="44"/>
    </row>
    <row r="14" spans="1:20" s="12" customFormat="1" ht="12.95" customHeight="1" x14ac:dyDescent="0.2">
      <c r="A14" s="72">
        <v>2</v>
      </c>
      <c r="B14" s="63" t="s">
        <v>19</v>
      </c>
      <c r="C14" s="75" t="s">
        <v>21</v>
      </c>
      <c r="D14" s="22">
        <v>2015</v>
      </c>
      <c r="E14" s="38">
        <v>5948</v>
      </c>
      <c r="F14" s="13">
        <v>0.48</v>
      </c>
      <c r="G14" s="13">
        <v>1907.41</v>
      </c>
      <c r="H14" s="13">
        <v>166544</v>
      </c>
      <c r="I14" s="13">
        <f t="shared" si="0"/>
        <v>2855.04</v>
      </c>
      <c r="J14" s="13">
        <f>E14*28</f>
        <v>166544</v>
      </c>
      <c r="K14" s="13">
        <f t="shared" si="1"/>
        <v>169399.04000000001</v>
      </c>
      <c r="L14" s="13">
        <f t="shared" si="2"/>
        <v>947.62999999999988</v>
      </c>
      <c r="M14" s="13">
        <f t="shared" si="3"/>
        <v>0</v>
      </c>
      <c r="N14" s="29"/>
      <c r="O14" s="29"/>
      <c r="P14" s="29"/>
      <c r="Q14" s="29"/>
      <c r="R14" s="30"/>
      <c r="S14" s="31"/>
      <c r="T14" s="11"/>
    </row>
    <row r="15" spans="1:20" s="12" customFormat="1" ht="12.95" customHeight="1" x14ac:dyDescent="0.2">
      <c r="A15" s="73"/>
      <c r="B15" s="64"/>
      <c r="C15" s="76"/>
      <c r="D15" s="23">
        <v>2016</v>
      </c>
      <c r="E15" s="7">
        <v>12279.91</v>
      </c>
      <c r="F15" s="3">
        <v>0.48</v>
      </c>
      <c r="G15" s="3">
        <v>4946.72</v>
      </c>
      <c r="H15" s="3">
        <v>394492.76</v>
      </c>
      <c r="I15" s="3">
        <f t="shared" si="0"/>
        <v>5894.3567999999996</v>
      </c>
      <c r="J15" s="3">
        <v>394492.76</v>
      </c>
      <c r="K15" s="3">
        <f t="shared" si="1"/>
        <v>400387.11680000002</v>
      </c>
      <c r="L15" s="3">
        <f t="shared" si="2"/>
        <v>947.63679999999931</v>
      </c>
      <c r="M15" s="3">
        <f t="shared" si="3"/>
        <v>0</v>
      </c>
      <c r="N15" s="8"/>
      <c r="O15" s="8"/>
      <c r="P15" s="8"/>
      <c r="Q15" s="8"/>
      <c r="R15" s="9"/>
      <c r="S15" s="10"/>
      <c r="T15" s="11"/>
    </row>
    <row r="16" spans="1:20" s="12" customFormat="1" ht="12.95" customHeight="1" x14ac:dyDescent="0.2">
      <c r="A16" s="73"/>
      <c r="B16" s="64"/>
      <c r="C16" s="76"/>
      <c r="D16" s="23">
        <v>2017</v>
      </c>
      <c r="E16" s="7">
        <v>19110.919999999998</v>
      </c>
      <c r="F16" s="3">
        <v>0.48</v>
      </c>
      <c r="G16" s="3">
        <v>8225.6</v>
      </c>
      <c r="H16" s="3">
        <v>667733.16</v>
      </c>
      <c r="I16" s="3">
        <f t="shared" si="0"/>
        <v>9173.2415999999994</v>
      </c>
      <c r="J16" s="3">
        <v>667733.16</v>
      </c>
      <c r="K16" s="3">
        <f t="shared" si="1"/>
        <v>676906.40159999998</v>
      </c>
      <c r="L16" s="3">
        <f>I16-G16</f>
        <v>947.64159999999902</v>
      </c>
      <c r="M16" s="3">
        <f t="shared" si="3"/>
        <v>0</v>
      </c>
      <c r="N16" s="8"/>
      <c r="O16" s="8"/>
      <c r="P16" s="8"/>
      <c r="Q16" s="8"/>
      <c r="R16" s="9"/>
      <c r="S16" s="10"/>
      <c r="T16" s="11"/>
    </row>
    <row r="17" spans="1:20" s="12" customFormat="1" ht="12.95" customHeight="1" x14ac:dyDescent="0.2">
      <c r="A17" s="73"/>
      <c r="B17" s="64"/>
      <c r="C17" s="76"/>
      <c r="D17" s="23">
        <v>2018</v>
      </c>
      <c r="E17" s="7">
        <v>25701.24</v>
      </c>
      <c r="F17" s="3">
        <v>0.48</v>
      </c>
      <c r="G17" s="3">
        <v>11388.87</v>
      </c>
      <c r="H17" s="3">
        <v>964297.56</v>
      </c>
      <c r="I17" s="3">
        <f t="shared" si="0"/>
        <v>12336.5952</v>
      </c>
      <c r="J17" s="3">
        <v>964297.56</v>
      </c>
      <c r="K17" s="3">
        <f t="shared" si="1"/>
        <v>976634.15520000004</v>
      </c>
      <c r="L17" s="3">
        <f>I17-G17</f>
        <v>947.72519999999895</v>
      </c>
      <c r="M17" s="3">
        <f t="shared" si="3"/>
        <v>0</v>
      </c>
      <c r="N17" s="8"/>
      <c r="O17" s="8"/>
      <c r="P17" s="8"/>
      <c r="Q17" s="8"/>
      <c r="R17" s="9"/>
      <c r="S17" s="10"/>
      <c r="T17" s="11"/>
    </row>
    <row r="18" spans="1:20" s="12" customFormat="1" ht="12.95" customHeight="1" x14ac:dyDescent="0.2">
      <c r="A18" s="73"/>
      <c r="B18" s="64"/>
      <c r="C18" s="76"/>
      <c r="D18" s="23">
        <v>2019</v>
      </c>
      <c r="E18" s="7">
        <v>32288.9</v>
      </c>
      <c r="F18" s="3">
        <v>0.48</v>
      </c>
      <c r="G18" s="3">
        <v>14550.95</v>
      </c>
      <c r="H18" s="3">
        <v>1339794.18</v>
      </c>
      <c r="I18" s="3">
        <f t="shared" si="0"/>
        <v>15498.672</v>
      </c>
      <c r="J18" s="3">
        <v>1339794.18</v>
      </c>
      <c r="K18" s="3">
        <f t="shared" si="1"/>
        <v>1355292.852</v>
      </c>
      <c r="L18" s="3">
        <f>I18-G18</f>
        <v>947.72199999999975</v>
      </c>
      <c r="M18" s="3">
        <f t="shared" si="3"/>
        <v>0</v>
      </c>
      <c r="N18" s="8"/>
      <c r="O18" s="8"/>
      <c r="P18" s="8"/>
      <c r="Q18" s="8">
        <v>891840</v>
      </c>
      <c r="R18" s="9"/>
      <c r="S18" s="10"/>
      <c r="T18" s="11"/>
    </row>
    <row r="19" spans="1:20" s="12" customFormat="1" ht="12.95" customHeight="1" x14ac:dyDescent="0.2">
      <c r="A19" s="73"/>
      <c r="B19" s="64"/>
      <c r="C19" s="76"/>
      <c r="D19" s="23">
        <v>2020</v>
      </c>
      <c r="E19" s="7">
        <v>37787.26</v>
      </c>
      <c r="F19" s="3">
        <v>0.48</v>
      </c>
      <c r="G19" s="3">
        <v>15991.02</v>
      </c>
      <c r="H19" s="3">
        <v>1575698.27</v>
      </c>
      <c r="I19" s="3">
        <v>15778.16</v>
      </c>
      <c r="J19" s="3">
        <v>1395110.78</v>
      </c>
      <c r="K19" s="3">
        <f t="shared" si="1"/>
        <v>1410888.94</v>
      </c>
      <c r="L19" s="3">
        <f t="shared" si="2"/>
        <v>-212.86000000000058</v>
      </c>
      <c r="M19" s="3">
        <f t="shared" si="3"/>
        <v>-180587.49</v>
      </c>
      <c r="N19" s="8"/>
      <c r="O19" s="8"/>
      <c r="P19" s="8"/>
      <c r="Q19" s="8">
        <v>1361640</v>
      </c>
      <c r="R19" s="9"/>
      <c r="S19" s="10"/>
      <c r="T19" s="11"/>
    </row>
    <row r="20" spans="1:20" s="12" customFormat="1" ht="12.95" customHeight="1" x14ac:dyDescent="0.2">
      <c r="A20" s="73"/>
      <c r="B20" s="64"/>
      <c r="C20" s="76"/>
      <c r="D20" s="23" t="s">
        <v>27</v>
      </c>
      <c r="E20" s="7">
        <v>38488.620000000003</v>
      </c>
      <c r="F20" s="3">
        <v>0.48</v>
      </c>
      <c r="G20" s="3">
        <v>15991.02</v>
      </c>
      <c r="H20" s="3">
        <v>1575698.27</v>
      </c>
      <c r="I20" s="3">
        <v>16114.81</v>
      </c>
      <c r="J20" s="3">
        <v>1452622.3</v>
      </c>
      <c r="K20" s="3">
        <f t="shared" si="1"/>
        <v>1468737.11</v>
      </c>
      <c r="L20" s="3">
        <f t="shared" si="2"/>
        <v>123.78999999999905</v>
      </c>
      <c r="M20" s="3">
        <f t="shared" si="3"/>
        <v>-123075.96999999997</v>
      </c>
      <c r="N20" s="8"/>
      <c r="O20" s="8"/>
      <c r="P20" s="8">
        <v>1139.95</v>
      </c>
      <c r="Q20" s="8">
        <v>1504176.26</v>
      </c>
      <c r="R20" s="9"/>
      <c r="S20" s="10"/>
      <c r="T20" s="11"/>
    </row>
    <row r="21" spans="1:20" s="12" customFormat="1" ht="12.95" customHeight="1" x14ac:dyDescent="0.2">
      <c r="A21" s="73"/>
      <c r="B21" s="64"/>
      <c r="C21" s="76"/>
      <c r="D21" s="23" t="s">
        <v>28</v>
      </c>
      <c r="E21" s="7">
        <v>39930.879999999997</v>
      </c>
      <c r="F21" s="3">
        <v>0.48</v>
      </c>
      <c r="G21" s="3">
        <v>15991.02</v>
      </c>
      <c r="H21" s="3">
        <v>1575698.27</v>
      </c>
      <c r="I21" s="3">
        <v>16807.099999999999</v>
      </c>
      <c r="J21" s="3">
        <v>1570887.62</v>
      </c>
      <c r="K21" s="3">
        <f t="shared" si="1"/>
        <v>1587694.7200000002</v>
      </c>
      <c r="L21" s="3">
        <f t="shared" si="2"/>
        <v>816.07999999999811</v>
      </c>
      <c r="M21" s="3">
        <f t="shared" si="3"/>
        <v>-4810.6499999999069</v>
      </c>
      <c r="N21" s="8"/>
      <c r="O21" s="8"/>
      <c r="P21" s="8">
        <v>1139.95</v>
      </c>
      <c r="Q21" s="8">
        <v>1504176.26</v>
      </c>
      <c r="R21" s="9"/>
      <c r="S21" s="10"/>
      <c r="T21" s="11"/>
    </row>
    <row r="22" spans="1:20" s="12" customFormat="1" ht="12.95" customHeight="1" x14ac:dyDescent="0.2">
      <c r="A22" s="73"/>
      <c r="B22" s="64"/>
      <c r="C22" s="76"/>
      <c r="D22" s="23" t="s">
        <v>29</v>
      </c>
      <c r="E22" s="7"/>
      <c r="F22" s="3"/>
      <c r="G22" s="3"/>
      <c r="H22" s="3"/>
      <c r="I22" s="3"/>
      <c r="J22" s="3"/>
      <c r="K22" s="3"/>
      <c r="L22" s="3"/>
      <c r="M22" s="3"/>
      <c r="N22" s="8"/>
      <c r="O22" s="8"/>
      <c r="P22" s="8"/>
      <c r="Q22" s="8"/>
      <c r="R22" s="9"/>
      <c r="S22" s="10"/>
      <c r="T22" s="11"/>
    </row>
    <row r="23" spans="1:20" s="12" customFormat="1" ht="12.95" customHeight="1" x14ac:dyDescent="0.2">
      <c r="A23" s="73"/>
      <c r="B23" s="64"/>
      <c r="C23" s="76"/>
      <c r="D23" s="39" t="s">
        <v>30</v>
      </c>
      <c r="E23" s="7"/>
      <c r="F23" s="3"/>
      <c r="G23" s="3"/>
      <c r="H23" s="3"/>
      <c r="I23" s="3"/>
      <c r="J23" s="3"/>
      <c r="K23" s="3"/>
      <c r="L23" s="3"/>
      <c r="M23" s="3"/>
      <c r="N23" s="8"/>
      <c r="O23" s="8"/>
      <c r="P23" s="8"/>
      <c r="Q23" s="8"/>
      <c r="R23" s="9"/>
      <c r="S23" s="10"/>
      <c r="T23" s="11"/>
    </row>
    <row r="24" spans="1:20" s="12" customFormat="1" ht="12.95" customHeight="1" x14ac:dyDescent="0.2">
      <c r="A24" s="73"/>
      <c r="B24" s="64"/>
      <c r="C24" s="76"/>
      <c r="D24" s="23"/>
      <c r="E24" s="7"/>
      <c r="F24" s="3"/>
      <c r="G24" s="3"/>
      <c r="H24" s="3"/>
      <c r="I24" s="3"/>
      <c r="J24" s="3"/>
      <c r="K24" s="3"/>
      <c r="L24" s="3"/>
      <c r="M24" s="3"/>
      <c r="N24" s="8"/>
      <c r="O24" s="8"/>
      <c r="P24" s="8"/>
      <c r="Q24" s="8"/>
      <c r="R24" s="9"/>
      <c r="S24" s="10"/>
      <c r="T24" s="11"/>
    </row>
    <row r="25" spans="1:20" s="12" customFormat="1" ht="12.95" customHeight="1" x14ac:dyDescent="0.2">
      <c r="A25" s="73"/>
      <c r="B25" s="64"/>
      <c r="C25" s="76"/>
      <c r="D25" s="23"/>
      <c r="E25" s="7"/>
      <c r="F25" s="3"/>
      <c r="G25" s="3"/>
      <c r="H25" s="3"/>
      <c r="I25" s="3"/>
      <c r="J25" s="3"/>
      <c r="K25" s="3"/>
      <c r="L25" s="3"/>
      <c r="M25" s="3"/>
      <c r="N25" s="8"/>
      <c r="O25" s="8"/>
      <c r="P25" s="8"/>
      <c r="Q25" s="8"/>
      <c r="R25" s="9"/>
      <c r="S25" s="10"/>
      <c r="T25" s="11"/>
    </row>
    <row r="26" spans="1:20" s="12" customFormat="1" ht="12.95" customHeight="1" x14ac:dyDescent="0.2">
      <c r="A26" s="73"/>
      <c r="B26" s="64"/>
      <c r="C26" s="76"/>
      <c r="D26" s="23"/>
      <c r="E26" s="7"/>
      <c r="F26" s="3"/>
      <c r="G26" s="3"/>
      <c r="H26" s="3"/>
      <c r="I26" s="3"/>
      <c r="J26" s="3"/>
      <c r="K26" s="3"/>
      <c r="L26" s="3"/>
      <c r="M26" s="3"/>
      <c r="N26" s="8"/>
      <c r="O26" s="8"/>
      <c r="P26" s="8"/>
      <c r="Q26" s="8"/>
      <c r="R26" s="9"/>
      <c r="S26" s="10"/>
      <c r="T26" s="11"/>
    </row>
    <row r="27" spans="1:20" s="12" customFormat="1" ht="12.95" customHeight="1" thickBot="1" x14ac:dyDescent="0.25">
      <c r="A27" s="74"/>
      <c r="B27" s="68"/>
      <c r="C27" s="77"/>
      <c r="D27" s="5"/>
      <c r="E27" s="28"/>
      <c r="F27" s="6"/>
      <c r="G27" s="6"/>
      <c r="H27" s="6"/>
      <c r="I27" s="6"/>
      <c r="J27" s="6"/>
      <c r="K27" s="6"/>
      <c r="L27" s="6"/>
      <c r="M27" s="6"/>
      <c r="N27" s="33"/>
      <c r="O27" s="33"/>
      <c r="P27" s="33"/>
      <c r="Q27" s="33"/>
      <c r="R27" s="36"/>
      <c r="S27" s="37"/>
      <c r="T27" s="11"/>
    </row>
    <row r="28" spans="1:20" s="12" customFormat="1" ht="12.95" customHeight="1" x14ac:dyDescent="0.2">
      <c r="A28" s="65">
        <v>3</v>
      </c>
      <c r="B28" s="63" t="s">
        <v>19</v>
      </c>
      <c r="C28" s="69" t="s">
        <v>22</v>
      </c>
      <c r="D28" s="22">
        <v>2015</v>
      </c>
      <c r="E28" s="27">
        <v>7003.9</v>
      </c>
      <c r="F28" s="13">
        <v>0.48</v>
      </c>
      <c r="G28" s="13">
        <v>3361.87</v>
      </c>
      <c r="H28" s="13">
        <v>196109.2</v>
      </c>
      <c r="I28" s="13">
        <f>E28*F28</f>
        <v>3361.8719999999998</v>
      </c>
      <c r="J28" s="13">
        <v>196109.2</v>
      </c>
      <c r="K28" s="13">
        <f t="shared" si="1"/>
        <v>199471.07200000001</v>
      </c>
      <c r="L28" s="13">
        <f t="shared" si="2"/>
        <v>1.9999999999527063E-3</v>
      </c>
      <c r="M28" s="13">
        <f t="shared" si="3"/>
        <v>0</v>
      </c>
      <c r="N28" s="46"/>
      <c r="O28" s="46"/>
      <c r="P28" s="46"/>
      <c r="Q28" s="46"/>
      <c r="R28" s="47"/>
      <c r="S28" s="48"/>
      <c r="T28" s="11"/>
    </row>
    <row r="29" spans="1:20" s="12" customFormat="1" ht="12.95" customHeight="1" x14ac:dyDescent="0.2">
      <c r="A29" s="66"/>
      <c r="B29" s="64"/>
      <c r="C29" s="70"/>
      <c r="D29" s="23">
        <v>2016</v>
      </c>
      <c r="E29" s="7">
        <v>13713.9</v>
      </c>
      <c r="F29" s="3">
        <v>0.48</v>
      </c>
      <c r="G29" s="3">
        <v>6582.64</v>
      </c>
      <c r="H29" s="3">
        <v>437669.2</v>
      </c>
      <c r="I29" s="3">
        <f t="shared" ref="I29:I32" si="4">E29*F29</f>
        <v>6582.6719999999996</v>
      </c>
      <c r="J29" s="3">
        <v>437669.2</v>
      </c>
      <c r="K29" s="3">
        <f t="shared" si="1"/>
        <v>444251.87200000003</v>
      </c>
      <c r="L29" s="3">
        <f t="shared" si="2"/>
        <v>3.19999999992433E-2</v>
      </c>
      <c r="M29" s="3">
        <f t="shared" si="3"/>
        <v>0</v>
      </c>
      <c r="N29" s="2"/>
      <c r="O29" s="2"/>
      <c r="P29" s="2"/>
      <c r="Q29" s="7"/>
      <c r="R29" s="21"/>
      <c r="S29" s="4"/>
      <c r="T29" s="11"/>
    </row>
    <row r="30" spans="1:20" s="12" customFormat="1" ht="12.95" customHeight="1" x14ac:dyDescent="0.2">
      <c r="A30" s="66"/>
      <c r="B30" s="64"/>
      <c r="C30" s="70"/>
      <c r="D30" s="23">
        <v>2017</v>
      </c>
      <c r="E30" s="7">
        <v>20899.900000000001</v>
      </c>
      <c r="F30" s="3">
        <v>0.48</v>
      </c>
      <c r="G30" s="3">
        <v>10031.950000000001</v>
      </c>
      <c r="H30" s="3">
        <v>725109.2</v>
      </c>
      <c r="I30" s="3">
        <f t="shared" si="4"/>
        <v>10031.952000000001</v>
      </c>
      <c r="J30" s="3">
        <v>725109.2</v>
      </c>
      <c r="K30" s="3">
        <f t="shared" si="1"/>
        <v>735141.152</v>
      </c>
      <c r="L30" s="3">
        <f t="shared" si="2"/>
        <v>2.0000000004074536E-3</v>
      </c>
      <c r="M30" s="3">
        <f t="shared" si="3"/>
        <v>0</v>
      </c>
      <c r="N30" s="2"/>
      <c r="O30" s="2"/>
      <c r="P30" s="2"/>
      <c r="Q30" s="7"/>
      <c r="R30" s="21"/>
      <c r="S30" s="4"/>
      <c r="T30" s="11"/>
    </row>
    <row r="31" spans="1:20" s="12" customFormat="1" ht="12.95" customHeight="1" x14ac:dyDescent="0.2">
      <c r="A31" s="66"/>
      <c r="B31" s="64"/>
      <c r="C31" s="70"/>
      <c r="D31" s="23">
        <v>2018</v>
      </c>
      <c r="E31" s="7">
        <v>28214.720000000001</v>
      </c>
      <c r="F31" s="3">
        <v>0.48</v>
      </c>
      <c r="G31" s="3">
        <v>13441.87</v>
      </c>
      <c r="H31" s="3">
        <v>1042314.2</v>
      </c>
      <c r="I31" s="3">
        <f t="shared" si="4"/>
        <v>13543.0656</v>
      </c>
      <c r="J31" s="3">
        <v>1054276.1000000001</v>
      </c>
      <c r="K31" s="3">
        <f t="shared" si="1"/>
        <v>1067819.1656000002</v>
      </c>
      <c r="L31" s="3">
        <f t="shared" si="2"/>
        <v>101.1955999999991</v>
      </c>
      <c r="M31" s="3">
        <f t="shared" si="3"/>
        <v>11961.90000000014</v>
      </c>
      <c r="N31" s="2"/>
      <c r="O31" s="2"/>
      <c r="P31" s="2"/>
      <c r="Q31" s="7"/>
      <c r="R31" s="21"/>
      <c r="S31" s="4"/>
      <c r="T31" s="11"/>
    </row>
    <row r="32" spans="1:20" s="12" customFormat="1" ht="12.95" customHeight="1" x14ac:dyDescent="0.2">
      <c r="A32" s="66"/>
      <c r="B32" s="64"/>
      <c r="C32" s="70"/>
      <c r="D32" s="23">
        <v>2019</v>
      </c>
      <c r="E32" s="7">
        <v>35269.160000000003</v>
      </c>
      <c r="F32" s="3">
        <v>0.48</v>
      </c>
      <c r="G32" s="3">
        <v>14444.54</v>
      </c>
      <c r="H32" s="3">
        <v>1161430.52</v>
      </c>
      <c r="I32" s="3">
        <f t="shared" si="4"/>
        <v>16929.196800000002</v>
      </c>
      <c r="J32" s="3">
        <v>1456379.18</v>
      </c>
      <c r="K32" s="3">
        <f t="shared" si="1"/>
        <v>1473308.3768</v>
      </c>
      <c r="L32" s="3">
        <f t="shared" si="2"/>
        <v>2484.6568000000007</v>
      </c>
      <c r="M32" s="3">
        <f t="shared" si="3"/>
        <v>294948.65999999992</v>
      </c>
      <c r="N32" s="2"/>
      <c r="O32" s="2"/>
      <c r="P32" s="2"/>
      <c r="Q32" s="7"/>
      <c r="R32" s="21"/>
      <c r="S32" s="4"/>
      <c r="T32" s="11"/>
    </row>
    <row r="33" spans="1:20" s="12" customFormat="1" ht="12.95" customHeight="1" x14ac:dyDescent="0.2">
      <c r="A33" s="66"/>
      <c r="B33" s="64"/>
      <c r="C33" s="70"/>
      <c r="D33" s="23">
        <v>2020</v>
      </c>
      <c r="E33" s="7">
        <v>42059.1</v>
      </c>
      <c r="F33" s="3">
        <v>0.48</v>
      </c>
      <c r="G33" s="3">
        <v>14444.54</v>
      </c>
      <c r="H33" s="3">
        <v>1161430.52</v>
      </c>
      <c r="I33" s="3">
        <v>17288.400000000001</v>
      </c>
      <c r="J33" s="3">
        <v>1527471.48</v>
      </c>
      <c r="K33" s="3">
        <f t="shared" si="1"/>
        <v>1544759.88</v>
      </c>
      <c r="L33" s="3">
        <f t="shared" si="2"/>
        <v>2843.8600000000006</v>
      </c>
      <c r="M33" s="3">
        <f t="shared" si="3"/>
        <v>366040.95999999996</v>
      </c>
      <c r="N33" s="2"/>
      <c r="O33" s="2"/>
      <c r="P33" s="2"/>
      <c r="Q33" s="7"/>
      <c r="R33" s="21"/>
      <c r="S33" s="4"/>
      <c r="T33" s="11"/>
    </row>
    <row r="34" spans="1:20" s="12" customFormat="1" ht="12.95" customHeight="1" x14ac:dyDescent="0.2">
      <c r="A34" s="66"/>
      <c r="B34" s="64"/>
      <c r="C34" s="70"/>
      <c r="D34" s="23" t="s">
        <v>27</v>
      </c>
      <c r="E34" s="7">
        <v>42940.76</v>
      </c>
      <c r="F34" s="3">
        <v>0.48</v>
      </c>
      <c r="G34" s="3">
        <v>14444.54</v>
      </c>
      <c r="H34" s="3">
        <v>1161430.52</v>
      </c>
      <c r="I34" s="3">
        <v>17711.59</v>
      </c>
      <c r="J34" s="3">
        <v>1599767.6</v>
      </c>
      <c r="K34" s="3">
        <f t="shared" si="1"/>
        <v>1617479.1900000002</v>
      </c>
      <c r="L34" s="3">
        <f t="shared" si="2"/>
        <v>3267.0499999999993</v>
      </c>
      <c r="M34" s="3">
        <f t="shared" si="3"/>
        <v>438337.08000000007</v>
      </c>
      <c r="N34" s="2"/>
      <c r="O34" s="2"/>
      <c r="P34" s="2"/>
      <c r="Q34" s="2"/>
      <c r="R34" s="21"/>
      <c r="S34" s="4"/>
      <c r="T34" s="11"/>
    </row>
    <row r="35" spans="1:20" s="12" customFormat="1" ht="12.95" customHeight="1" x14ac:dyDescent="0.2">
      <c r="A35" s="66"/>
      <c r="B35" s="64"/>
      <c r="C35" s="70"/>
      <c r="D35" s="23" t="s">
        <v>28</v>
      </c>
      <c r="E35" s="7">
        <v>44748.98</v>
      </c>
      <c r="F35" s="3">
        <v>0.48</v>
      </c>
      <c r="G35" s="3">
        <v>15027.39</v>
      </c>
      <c r="H35" s="3">
        <v>1307766.54</v>
      </c>
      <c r="I35" s="3">
        <v>18579.54</v>
      </c>
      <c r="J35" s="3">
        <v>1748041.64</v>
      </c>
      <c r="K35" s="3">
        <f t="shared" si="1"/>
        <v>1766621.18</v>
      </c>
      <c r="L35" s="3">
        <f t="shared" si="2"/>
        <v>3552.1500000000015</v>
      </c>
      <c r="M35" s="3">
        <f t="shared" si="3"/>
        <v>440275.09999999986</v>
      </c>
      <c r="N35" s="2"/>
      <c r="O35" s="2"/>
      <c r="P35" s="2"/>
      <c r="Q35" s="2"/>
      <c r="R35" s="21"/>
      <c r="S35" s="4"/>
      <c r="T35" s="11"/>
    </row>
    <row r="36" spans="1:20" s="12" customFormat="1" ht="12.95" customHeight="1" x14ac:dyDescent="0.2">
      <c r="A36" s="66"/>
      <c r="B36" s="64"/>
      <c r="C36" s="70"/>
      <c r="D36" s="23" t="s">
        <v>29</v>
      </c>
      <c r="E36" s="7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1"/>
      <c r="S36" s="4"/>
      <c r="T36" s="11"/>
    </row>
    <row r="37" spans="1:20" s="12" customFormat="1" ht="12.95" customHeight="1" x14ac:dyDescent="0.2">
      <c r="A37" s="66"/>
      <c r="B37" s="64"/>
      <c r="C37" s="70"/>
      <c r="D37" s="39" t="s">
        <v>30</v>
      </c>
      <c r="E37" s="7"/>
      <c r="F37" s="3"/>
      <c r="G37" s="3"/>
      <c r="H37" s="3"/>
      <c r="I37" s="3"/>
      <c r="J37" s="3"/>
      <c r="K37" s="3"/>
      <c r="L37" s="3"/>
      <c r="M37" s="3"/>
      <c r="N37" s="2"/>
      <c r="O37" s="2"/>
      <c r="P37" s="2"/>
      <c r="Q37" s="2"/>
      <c r="R37" s="21"/>
      <c r="S37" s="4"/>
      <c r="T37" s="11"/>
    </row>
    <row r="38" spans="1:20" s="12" customFormat="1" ht="12.95" customHeight="1" thickBot="1" x14ac:dyDescent="0.25">
      <c r="A38" s="67"/>
      <c r="B38" s="68"/>
      <c r="C38" s="71"/>
      <c r="D38" s="5"/>
      <c r="E38" s="28"/>
      <c r="F38" s="6"/>
      <c r="G38" s="6"/>
      <c r="H38" s="6"/>
      <c r="I38" s="6"/>
      <c r="J38" s="6"/>
      <c r="K38" s="6"/>
      <c r="L38" s="6"/>
      <c r="M38" s="6"/>
      <c r="N38" s="24"/>
      <c r="O38" s="24"/>
      <c r="P38" s="24"/>
      <c r="Q38" s="24"/>
      <c r="R38" s="25"/>
      <c r="S38" s="26"/>
      <c r="T38" s="11"/>
    </row>
    <row r="39" spans="1:20" s="45" customFormat="1" x14ac:dyDescent="0.2">
      <c r="A39" s="60"/>
      <c r="B39" s="59"/>
      <c r="C39" s="60"/>
    </row>
    <row r="40" spans="1:20" s="45" customFormat="1" x14ac:dyDescent="0.2">
      <c r="A40" s="60"/>
      <c r="B40" s="59"/>
      <c r="C40" s="60"/>
    </row>
    <row r="41" spans="1:20" x14ac:dyDescent="0.2">
      <c r="A41" s="60"/>
      <c r="B41" s="59"/>
      <c r="C41" s="60"/>
    </row>
    <row r="42" spans="1:20" x14ac:dyDescent="0.2">
      <c r="A42" s="60"/>
      <c r="B42" s="59"/>
      <c r="C42" s="60"/>
    </row>
    <row r="43" spans="1:20" x14ac:dyDescent="0.2">
      <c r="A43" s="60"/>
      <c r="B43" s="59"/>
      <c r="C43" s="60"/>
    </row>
    <row r="44" spans="1:20" x14ac:dyDescent="0.2">
      <c r="A44" s="60"/>
      <c r="B44" s="59"/>
      <c r="C44" s="60"/>
    </row>
  </sheetData>
  <mergeCells count="29">
    <mergeCell ref="P2:Q2"/>
    <mergeCell ref="B39:B44"/>
    <mergeCell ref="A39:A44"/>
    <mergeCell ref="C39:C44"/>
    <mergeCell ref="A4:A13"/>
    <mergeCell ref="B4:B13"/>
    <mergeCell ref="C4:C13"/>
    <mergeCell ref="A28:A38"/>
    <mergeCell ref="B28:B38"/>
    <mergeCell ref="C28:C38"/>
    <mergeCell ref="A14:A27"/>
    <mergeCell ref="B14:B27"/>
    <mergeCell ref="C14:C27"/>
    <mergeCell ref="S2:S3"/>
    <mergeCell ref="A1:S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O2:O3"/>
    <mergeCell ref="R2:R3"/>
  </mergeCells>
  <pageMargins left="0.23622047244094491" right="0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JuliaNikolovaDELL</cp:lastModifiedBy>
  <cp:lastPrinted>2017-07-20T11:01:39Z</cp:lastPrinted>
  <dcterms:created xsi:type="dcterms:W3CDTF">2017-07-10T08:37:16Z</dcterms:created>
  <dcterms:modified xsi:type="dcterms:W3CDTF">2021-08-04T10:34:32Z</dcterms:modified>
</cp:coreProperties>
</file>